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/Volumes/QuintanillaI2/Isa_Lab/Protocols/HiTIF_Protocols/OPS/SOP/"/>
    </mc:Choice>
  </mc:AlternateContent>
  <xr:revisionPtr revIDLastSave="0" documentId="13_ncr:1_{868EE7C9-3242-BE4A-9280-7159503B4C2A}" xr6:coauthVersionLast="47" xr6:coauthVersionMax="47" xr10:uidLastSave="{00000000-0000-0000-0000-000000000000}"/>
  <bookViews>
    <workbookView xWindow="0" yWindow="600" windowWidth="38400" windowHeight="19360" xr2:uid="{4E28B2EB-773E-224D-BEE7-F51AEFE8DCF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1" l="1"/>
  <c r="G5" i="1"/>
  <c r="G8" i="1"/>
  <c r="G7" i="1"/>
  <c r="G6" i="1"/>
  <c r="F15" i="1" l="1"/>
  <c r="H8" i="1"/>
  <c r="H7" i="1"/>
  <c r="H6" i="1"/>
  <c r="H5" i="1"/>
  <c r="I5" i="1" s="1"/>
  <c r="B15" i="1" s="1"/>
  <c r="E15" i="1" s="1"/>
  <c r="H15" i="1" l="1"/>
</calcChain>
</file>

<file path=xl/sharedStrings.xml><?xml version="1.0" encoding="utf-8"?>
<sst xmlns="http://schemas.openxmlformats.org/spreadsheetml/2006/main" count="31" uniqueCount="29">
  <si>
    <t>12-well plates are used for viral titer and generation of cell library</t>
  </si>
  <si>
    <t>Viral titer</t>
  </si>
  <si>
    <t>Virus</t>
  </si>
  <si>
    <t>Cell line</t>
  </si>
  <si>
    <t>Volume (ul)</t>
  </si>
  <si>
    <t>Virus volume (ul)</t>
  </si>
  <si>
    <t>Selection count</t>
  </si>
  <si>
    <t>No selection count (1:10 of selection count)</t>
  </si>
  <si>
    <t>MOI</t>
  </si>
  <si>
    <t>Titer (viral units/ul)</t>
  </si>
  <si>
    <t>Average</t>
  </si>
  <si>
    <t>1.10E6</t>
  </si>
  <si>
    <t>4.38E5</t>
  </si>
  <si>
    <t>3.35E5</t>
  </si>
  <si>
    <r>
      <t xml:space="preserve">*Virus volume will only be different to Volume if a dilution is used. </t>
    </r>
    <r>
      <rPr>
        <b/>
        <sz val="20"/>
        <color theme="1"/>
        <rFont val="Aptos Narrow"/>
        <scheme val="minor"/>
      </rPr>
      <t>For example</t>
    </r>
    <r>
      <rPr>
        <sz val="20"/>
        <color theme="1"/>
        <rFont val="Aptos Narrow"/>
        <scheme val="minor"/>
      </rPr>
      <t xml:space="preserve">, if a 1:2 dilution is done, the volume will be 1ul and the virus volume 0.5ul. </t>
    </r>
  </si>
  <si>
    <t>Only the virus volume is used for calculating titer</t>
  </si>
  <si>
    <t>Generation of pooled cell library</t>
  </si>
  <si>
    <t>N. sgRNAs</t>
  </si>
  <si>
    <t>Coverage</t>
  </si>
  <si>
    <t>N. Transduced cells</t>
  </si>
  <si>
    <t>Input cells (MOI = 0.1)</t>
  </si>
  <si>
    <t>Cells/well 12-well plate</t>
  </si>
  <si>
    <t>N. wells 12-well plate</t>
  </si>
  <si>
    <t>Use media with polybrene</t>
  </si>
  <si>
    <t>Add 1mL of media per well of 12-well plate</t>
  </si>
  <si>
    <t>Then add 1mL of media+cells+virus per well of 12-well plate</t>
  </si>
  <si>
    <t>You can prepare a master mix with the cells + virus and then distribute it in the different wells</t>
  </si>
  <si>
    <t>Consider preparing  at least 10% extra for pippeting errors</t>
  </si>
  <si>
    <r>
      <rPr>
        <b/>
        <sz val="20"/>
        <color theme="1"/>
        <rFont val="Aptos Narrow"/>
        <scheme val="minor"/>
      </rPr>
      <t>Example:</t>
    </r>
    <r>
      <rPr>
        <sz val="20"/>
        <color theme="1"/>
        <rFont val="Aptos Narrow"/>
        <scheme val="minor"/>
      </rPr>
      <t xml:space="preserve"> If the n. transduced cells is 4.27e6, plan to transduce 5e6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</si>
</sst>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20"/>
      <color theme="1"/>
      <name val="Aptos Narrow"/>
      <scheme val="minor"/>
    </font>
    <font>
      <sz val="20"/>
      <color theme="1"/>
      <name val="Aptos Narrow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1" fontId="4" fillId="0" borderId="1" xfId="0" applyNumberFormat="1" applyFont="1" applyBorder="1"/>
    <xf numFmtId="11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11" fontId="2" fillId="0" borderId="1" xfId="0" applyNumberFormat="1" applyFont="1" applyBorder="1"/>
    <xf numFmtId="0" fontId="2" fillId="2" borderId="1" xfId="0" applyFont="1" applyFill="1" applyBorder="1"/>
    <xf numFmtId="11" fontId="2" fillId="2" borderId="1" xfId="0" applyNumberFormat="1" applyFont="1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9DF5-8DF8-664B-84CB-EE314850CAEC}">
  <sheetPr>
    <pageSetUpPr fitToPage="1"/>
  </sheetPr>
  <dimension ref="A1:I24"/>
  <sheetViews>
    <sheetView tabSelected="1" topLeftCell="F9" workbookViewId="0">
      <selection activeCell="I5" sqref="I5"/>
    </sheetView>
  </sheetViews>
  <sheetFormatPr defaultColWidth="10.875" defaultRowHeight="27"/>
  <cols>
    <col min="1" max="1" width="18.5" style="1" bestFit="1" customWidth="1"/>
    <col min="2" max="2" width="26.625" style="1" bestFit="1" customWidth="1"/>
    <col min="3" max="3" width="17.125" style="1" bestFit="1" customWidth="1"/>
    <col min="4" max="4" width="29.125" style="1" bestFit="1" customWidth="1"/>
    <col min="5" max="5" width="24.625" style="1" bestFit="1" customWidth="1"/>
    <col min="6" max="6" width="61.375" style="1" bestFit="1" customWidth="1"/>
    <col min="7" max="7" width="34.375" style="1" bestFit="1" customWidth="1"/>
    <col min="8" max="8" width="31.125" style="1" bestFit="1" customWidth="1"/>
    <col min="9" max="9" width="24.375" style="1" bestFit="1" customWidth="1"/>
    <col min="10" max="16384" width="10.875" style="1"/>
  </cols>
  <sheetData>
    <row r="1" spans="1:9">
      <c r="A1" s="1" t="s">
        <v>0</v>
      </c>
    </row>
    <row r="3" spans="1:9">
      <c r="A3" s="13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7" t="s">
        <v>10</v>
      </c>
    </row>
    <row r="5" spans="1:9">
      <c r="A5" s="3"/>
      <c r="B5" s="3"/>
      <c r="C5" s="4">
        <v>6</v>
      </c>
      <c r="D5" s="4">
        <v>6</v>
      </c>
      <c r="E5" s="6">
        <v>1060000</v>
      </c>
      <c r="F5" s="5">
        <v>108000</v>
      </c>
      <c r="G5" s="5">
        <f>(0.1*E5)/F5</f>
        <v>0.98148148148148151</v>
      </c>
      <c r="H5" s="4">
        <f>(530000*G5)/D5</f>
        <v>86697.530864197543</v>
      </c>
      <c r="I5" s="9">
        <f>AVERAGE(H5:H8)</f>
        <v>91587.662636459863</v>
      </c>
    </row>
    <row r="6" spans="1:9">
      <c r="A6" s="3"/>
      <c r="B6" s="3"/>
      <c r="C6" s="4">
        <v>4</v>
      </c>
      <c r="D6" s="4">
        <v>4</v>
      </c>
      <c r="E6" s="3" t="s">
        <v>11</v>
      </c>
      <c r="F6" s="5">
        <v>188000</v>
      </c>
      <c r="G6" s="4">
        <f t="shared" ref="G6:G8" si="0">(0.1*E6)/F6</f>
        <v>0.58510638297872342</v>
      </c>
      <c r="H6" s="4">
        <f>(530000*G6)/D6</f>
        <v>77526.595744680846</v>
      </c>
      <c r="I6" s="9"/>
    </row>
    <row r="7" spans="1:9">
      <c r="A7" s="3"/>
      <c r="B7" s="3"/>
      <c r="C7" s="4">
        <v>2</v>
      </c>
      <c r="D7" s="4">
        <v>2</v>
      </c>
      <c r="E7" s="3" t="s">
        <v>12</v>
      </c>
      <c r="F7" s="5">
        <v>114000</v>
      </c>
      <c r="G7" s="4">
        <f t="shared" si="0"/>
        <v>0.38421052631578945</v>
      </c>
      <c r="H7" s="4">
        <f>(530000*G7)/D7</f>
        <v>101815.7894736842</v>
      </c>
      <c r="I7" s="9"/>
    </row>
    <row r="8" spans="1:9">
      <c r="A8" s="3"/>
      <c r="B8" s="3"/>
      <c r="C8" s="4">
        <v>1</v>
      </c>
      <c r="D8" s="4">
        <v>1</v>
      </c>
      <c r="E8" s="3" t="s">
        <v>13</v>
      </c>
      <c r="F8" s="5">
        <v>177000</v>
      </c>
      <c r="G8" s="4">
        <f t="shared" si="0"/>
        <v>0.18926553672316385</v>
      </c>
      <c r="H8" s="4">
        <f>(530000*G8)/D8</f>
        <v>100310.73446327684</v>
      </c>
      <c r="I8" s="9"/>
    </row>
    <row r="10" spans="1:9">
      <c r="A10" s="1" t="s">
        <v>14</v>
      </c>
    </row>
    <row r="11" spans="1:9">
      <c r="A11" s="1" t="s">
        <v>15</v>
      </c>
    </row>
    <row r="13" spans="1:9">
      <c r="A13" s="14" t="s">
        <v>16</v>
      </c>
      <c r="B13" s="14"/>
    </row>
    <row r="14" spans="1:9">
      <c r="A14" s="7" t="s">
        <v>17</v>
      </c>
      <c r="B14" s="7" t="s">
        <v>1</v>
      </c>
      <c r="C14" s="7" t="s">
        <v>18</v>
      </c>
      <c r="D14" s="7" t="s">
        <v>19</v>
      </c>
      <c r="E14" s="8" t="s">
        <v>5</v>
      </c>
      <c r="F14" s="8" t="s">
        <v>20</v>
      </c>
      <c r="G14" s="7" t="s">
        <v>21</v>
      </c>
      <c r="H14" s="7" t="s">
        <v>22</v>
      </c>
    </row>
    <row r="15" spans="1:9">
      <c r="A15" s="9">
        <v>5696</v>
      </c>
      <c r="B15" s="10">
        <f>I5</f>
        <v>91587.662636459863</v>
      </c>
      <c r="C15" s="9">
        <v>750</v>
      </c>
      <c r="D15" s="10">
        <f>A15*C15</f>
        <v>4272000</v>
      </c>
      <c r="E15" s="11">
        <f>D15/B15</f>
        <v>46.643836921102647</v>
      </c>
      <c r="F15" s="12">
        <f>D15/0.1</f>
        <v>42720000</v>
      </c>
      <c r="G15" s="10">
        <v>800000</v>
      </c>
      <c r="H15" s="9">
        <f>F15/G15</f>
        <v>53.4</v>
      </c>
    </row>
    <row r="18" spans="1:1">
      <c r="A18" s="1" t="s">
        <v>23</v>
      </c>
    </row>
    <row r="19" spans="1:1">
      <c r="A19" s="1" t="s">
        <v>24</v>
      </c>
    </row>
    <row r="20" spans="1:1">
      <c r="A20" s="1" t="s">
        <v>25</v>
      </c>
    </row>
    <row r="22" spans="1:1">
      <c r="A22" s="1" t="s">
        <v>26</v>
      </c>
    </row>
    <row r="23" spans="1:1">
      <c r="A23" s="1" t="s">
        <v>27</v>
      </c>
    </row>
    <row r="24" spans="1:1">
      <c r="A24" s="1" t="s">
        <v>28</v>
      </c>
    </row>
  </sheetData>
  <pageMargins left="0.7" right="0.7" top="0.75" bottom="0.75" header="0.3" footer="0.3"/>
  <pageSetup scale="43" orientation="landscape" horizontalDpi="0" verticalDpi="0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Quintanilla Leo, Isabel (NIH/NCI) [E]</dc:creator>
  <cp:keywords/>
  <dc:description/>
  <cp:lastModifiedBy>Quintanilla Leo, Isabel (NIH/NCI) [E]</cp:lastModifiedBy>
  <cp:revision/>
  <dcterms:created xsi:type="dcterms:W3CDTF">2026-06-08T14:50:12Z</dcterms:created>
  <dcterms:modified xsi:type="dcterms:W3CDTF">2026-06-21T22:29:29Z</dcterms:modified>
  <cp:category/>
  <cp:contentStatus/>
</cp:coreProperties>
</file>